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stribuzione posti" sheetId="1" r:id="rId1"/>
    <sheet name="alunni" sheetId="2" r:id="rId2"/>
    <sheet name="contingente" sheetId="3" r:id="rId3"/>
  </sheets>
  <definedNames/>
  <calcPr fullCalcOnLoad="1"/>
</workbook>
</file>

<file path=xl/sharedStrings.xml><?xml version="1.0" encoding="utf-8"?>
<sst xmlns="http://schemas.openxmlformats.org/spreadsheetml/2006/main" count="171" uniqueCount="42">
  <si>
    <t>IPOTESI DISTRIBUZIONE POSTI</t>
  </si>
  <si>
    <t>ORGANICO DI DIRITTO A.S. 2011/2012</t>
  </si>
  <si>
    <t>SCUOLA DELL'INFANZIA</t>
  </si>
  <si>
    <t>VARIAZIONE %</t>
  </si>
  <si>
    <t>BOLOGNA</t>
  </si>
  <si>
    <t>FERRARA</t>
  </si>
  <si>
    <t>FORLI' CESENA</t>
  </si>
  <si>
    <t>MODENA</t>
  </si>
  <si>
    <t>PARMA</t>
  </si>
  <si>
    <t>PIACENZA</t>
  </si>
  <si>
    <t>RAVENNA</t>
  </si>
  <si>
    <t>REGGIO EMILIA</t>
  </si>
  <si>
    <t>RIMINI</t>
  </si>
  <si>
    <t>TOTALE</t>
  </si>
  <si>
    <t>VARIAZIONE</t>
  </si>
  <si>
    <t>POSTI O.D. 2010/2011</t>
  </si>
  <si>
    <t>POSTI O.D. 2011/2012</t>
  </si>
  <si>
    <t>SCUOLA PRIMARIA</t>
  </si>
  <si>
    <t>SCUOLA SECONDARIA DI PRIMO GRADO</t>
  </si>
  <si>
    <t>SCUOLA SECONDARIA DI SECONDO GRADO</t>
  </si>
  <si>
    <t>TOTALE POSTI DA SPEZZONI ORARIO</t>
  </si>
  <si>
    <t>VARIAZIONE ALUNNI</t>
  </si>
  <si>
    <t>ALUNNI O.F. 2010/2011</t>
  </si>
  <si>
    <t>ALUNNI ISCRITTI O.D. 2011/2012</t>
  </si>
  <si>
    <t>ALUNNI PREVISTI O.D. 2011/12</t>
  </si>
  <si>
    <t>% RIDUZIONE ALUNNI PREVISTI</t>
  </si>
  <si>
    <t>ALUNNI PREVISTI RIDOTTI O.D. 2011/12</t>
  </si>
  <si>
    <t>ALUNNI ISCRITTI (1) O.D. 2011/2012</t>
  </si>
  <si>
    <t>ALUNNI ISCRITTI (2) O.D. 2011/2012</t>
  </si>
  <si>
    <t>(1) - TOTALE DEGLI ALUNNI CONISIDERANDO AL SECONDO GRADO GLI ALUNNI PREVISTI</t>
  </si>
  <si>
    <t>(2) - TOTALE DEGLI ALUNNI CONISIDERANDO AL SECONDO GRADO GLI ALUNNI PREVISTI APPLICANDO LA PERCENTUALE DI RIDUZIONE</t>
  </si>
  <si>
    <t>DIFFERENZE</t>
  </si>
  <si>
    <t>DIFFERENZE %</t>
  </si>
  <si>
    <t>INFANZIA</t>
  </si>
  <si>
    <t>PRIMARIA</t>
  </si>
  <si>
    <t>I GRADO</t>
  </si>
  <si>
    <t>II GRADO</t>
  </si>
  <si>
    <t>*dati chiusura SIDI</t>
  </si>
  <si>
    <t>CONTINGENTE ORGANICO DI DIRITTO 11/12 USR EMILIA ROMAGNA</t>
  </si>
  <si>
    <t>ORGANICO DI DIRITTO 2010/2011*</t>
  </si>
  <si>
    <t xml:space="preserve">ORGANICO DI DIRITTO 2011/2012 </t>
  </si>
  <si>
    <t>ORGANICO DI FATTO 2011/2012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</si>
</sst>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0">
    <font>
      <sz val="10"/>
      <name val="Arial"/>
      <family val="0"/>
    </font>
    <font>
      <sz val="15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0"/>
      <name val="Comic Sans MS"/>
      <family val="0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11" xfId="46" applyNumberFormat="1" applyFont="1" applyFill="1" applyBorder="1">
      <alignment/>
      <protection/>
    </xf>
    <xf numFmtId="3" fontId="3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3" fillId="0" borderId="11" xfId="0" applyNumberFormat="1" applyFont="1" applyFill="1" applyBorder="1" applyAlignment="1">
      <alignment horizontal="center"/>
    </xf>
    <xf numFmtId="3" fontId="3" fillId="0" borderId="0" xfId="46" applyNumberFormat="1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0" fontId="3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torico OD OF_DOCENTI0708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tabSelected="1" zoomScale="75" zoomScaleNormal="75" zoomScalePageLayoutView="0" workbookViewId="0" topLeftCell="A1">
      <selection activeCell="F46" sqref="F46"/>
    </sheetView>
  </sheetViews>
  <sheetFormatPr defaultColWidth="9.140625" defaultRowHeight="12.75"/>
  <cols>
    <col min="1" max="1" width="16.421875" style="0" customWidth="1"/>
    <col min="2" max="2" width="14.28125" style="0" customWidth="1"/>
    <col min="3" max="3" width="15.421875" style="0" customWidth="1"/>
    <col min="4" max="4" width="14.421875" style="0" customWidth="1"/>
    <col min="7" max="7" width="18.00390625" style="0" customWidth="1"/>
    <col min="8" max="8" width="14.421875" style="0" customWidth="1"/>
    <col min="9" max="9" width="14.140625" style="0" customWidth="1"/>
    <col min="10" max="10" width="14.421875" style="0" customWidth="1"/>
  </cols>
  <sheetData>
    <row r="2" ht="19.5">
      <c r="E2" s="1" t="s">
        <v>1</v>
      </c>
    </row>
    <row r="3" ht="19.5">
      <c r="E3" s="1" t="s">
        <v>0</v>
      </c>
    </row>
    <row r="5" spans="1:7" ht="17.25">
      <c r="A5" s="2" t="s">
        <v>2</v>
      </c>
      <c r="G5" s="2" t="s">
        <v>17</v>
      </c>
    </row>
    <row r="6" spans="1:10" s="11" customFormat="1" ht="44.25" customHeight="1">
      <c r="A6" s="9"/>
      <c r="B6" s="10" t="s">
        <v>15</v>
      </c>
      <c r="C6" s="10" t="s">
        <v>14</v>
      </c>
      <c r="D6" s="10" t="s">
        <v>16</v>
      </c>
      <c r="G6" s="9"/>
      <c r="H6" s="10" t="s">
        <v>15</v>
      </c>
      <c r="I6" s="10" t="s">
        <v>14</v>
      </c>
      <c r="J6" s="10" t="s">
        <v>16</v>
      </c>
    </row>
    <row r="7" spans="1:10" ht="6.75" customHeight="1">
      <c r="A7" s="4"/>
      <c r="B7" s="5"/>
      <c r="C7" s="3"/>
      <c r="D7" s="3"/>
      <c r="G7" s="4"/>
      <c r="H7" s="5"/>
      <c r="I7" s="3"/>
      <c r="J7" s="3"/>
    </row>
    <row r="8" spans="1:10" ht="15.75">
      <c r="A8" s="6" t="s">
        <v>4</v>
      </c>
      <c r="B8" s="7">
        <v>988</v>
      </c>
      <c r="C8" s="7">
        <f aca="true" t="shared" si="0" ref="C8:C16">D8-B8</f>
        <v>8</v>
      </c>
      <c r="D8" s="7">
        <v>996</v>
      </c>
      <c r="G8" s="6" t="s">
        <v>4</v>
      </c>
      <c r="H8" s="7">
        <v>3227</v>
      </c>
      <c r="I8" s="7">
        <f aca="true" t="shared" si="1" ref="I8:I16">J8-H8</f>
        <v>-19</v>
      </c>
      <c r="J8" s="7">
        <v>3208</v>
      </c>
    </row>
    <row r="9" spans="1:10" ht="15.75">
      <c r="A9" s="6" t="s">
        <v>5</v>
      </c>
      <c r="B9" s="7">
        <v>221</v>
      </c>
      <c r="C9" s="7">
        <f t="shared" si="0"/>
        <v>4</v>
      </c>
      <c r="D9" s="7">
        <v>225</v>
      </c>
      <c r="G9" s="6" t="s">
        <v>5</v>
      </c>
      <c r="H9" s="7">
        <v>1025</v>
      </c>
      <c r="I9" s="7">
        <f t="shared" si="1"/>
        <v>-23</v>
      </c>
      <c r="J9" s="7">
        <v>1002</v>
      </c>
    </row>
    <row r="10" spans="1:10" ht="15.75">
      <c r="A10" s="6" t="s">
        <v>6</v>
      </c>
      <c r="B10" s="7">
        <v>493</v>
      </c>
      <c r="C10" s="7">
        <f t="shared" si="0"/>
        <v>2</v>
      </c>
      <c r="D10" s="7">
        <v>495</v>
      </c>
      <c r="G10" s="6" t="s">
        <v>6</v>
      </c>
      <c r="H10" s="7">
        <v>1299</v>
      </c>
      <c r="I10" s="7">
        <f t="shared" si="1"/>
        <v>-43</v>
      </c>
      <c r="J10" s="7">
        <v>1256</v>
      </c>
    </row>
    <row r="11" spans="1:10" ht="15.75">
      <c r="A11" s="6" t="s">
        <v>7</v>
      </c>
      <c r="B11" s="7">
        <v>810</v>
      </c>
      <c r="C11" s="7">
        <f t="shared" si="0"/>
        <v>2</v>
      </c>
      <c r="D11" s="7">
        <v>812</v>
      </c>
      <c r="G11" s="6" t="s">
        <v>7</v>
      </c>
      <c r="H11" s="7">
        <v>2572</v>
      </c>
      <c r="I11" s="7">
        <f t="shared" si="1"/>
        <v>-11</v>
      </c>
      <c r="J11" s="7">
        <v>2561</v>
      </c>
    </row>
    <row r="12" spans="1:10" ht="15.75">
      <c r="A12" s="6" t="s">
        <v>8</v>
      </c>
      <c r="B12" s="7">
        <v>338</v>
      </c>
      <c r="C12" s="7">
        <f t="shared" si="0"/>
        <v>4</v>
      </c>
      <c r="D12" s="7">
        <v>342</v>
      </c>
      <c r="G12" s="6" t="s">
        <v>8</v>
      </c>
      <c r="H12" s="7">
        <v>1354</v>
      </c>
      <c r="I12" s="7">
        <f t="shared" si="1"/>
        <v>-49</v>
      </c>
      <c r="J12" s="7">
        <v>1305</v>
      </c>
    </row>
    <row r="13" spans="1:10" ht="15.75">
      <c r="A13" s="6" t="s">
        <v>9</v>
      </c>
      <c r="B13" s="7">
        <v>325</v>
      </c>
      <c r="C13" s="7">
        <f t="shared" si="0"/>
        <v>4</v>
      </c>
      <c r="D13" s="7">
        <v>329</v>
      </c>
      <c r="G13" s="6" t="s">
        <v>9</v>
      </c>
      <c r="H13" s="7">
        <v>1011</v>
      </c>
      <c r="I13" s="7">
        <f t="shared" si="1"/>
        <v>-43</v>
      </c>
      <c r="J13" s="7">
        <v>968</v>
      </c>
    </row>
    <row r="14" spans="1:10" ht="15.75">
      <c r="A14" s="6" t="s">
        <v>10</v>
      </c>
      <c r="B14" s="7">
        <v>343</v>
      </c>
      <c r="C14" s="7">
        <f t="shared" si="0"/>
        <v>6</v>
      </c>
      <c r="D14" s="7">
        <v>349</v>
      </c>
      <c r="G14" s="6" t="s">
        <v>10</v>
      </c>
      <c r="H14" s="7">
        <v>1226</v>
      </c>
      <c r="I14" s="7">
        <f t="shared" si="1"/>
        <v>3</v>
      </c>
      <c r="J14" s="7">
        <v>1229</v>
      </c>
    </row>
    <row r="15" spans="1:10" ht="15.75">
      <c r="A15" s="6" t="s">
        <v>11</v>
      </c>
      <c r="B15" s="7">
        <v>345</v>
      </c>
      <c r="C15" s="7">
        <f t="shared" si="0"/>
        <v>3</v>
      </c>
      <c r="D15" s="7">
        <v>348</v>
      </c>
      <c r="G15" s="6" t="s">
        <v>11</v>
      </c>
      <c r="H15" s="7">
        <v>1874</v>
      </c>
      <c r="I15" s="7">
        <f t="shared" si="1"/>
        <v>-63</v>
      </c>
      <c r="J15" s="7">
        <v>1811</v>
      </c>
    </row>
    <row r="16" spans="1:10" ht="15.75">
      <c r="A16" s="6" t="s">
        <v>12</v>
      </c>
      <c r="B16" s="7">
        <v>299</v>
      </c>
      <c r="C16" s="7">
        <f t="shared" si="0"/>
        <v>2</v>
      </c>
      <c r="D16" s="7">
        <v>301</v>
      </c>
      <c r="G16" s="6" t="s">
        <v>12</v>
      </c>
      <c r="H16" s="7">
        <v>1007</v>
      </c>
      <c r="I16" s="7">
        <f t="shared" si="1"/>
        <v>-29</v>
      </c>
      <c r="J16" s="7">
        <v>978</v>
      </c>
    </row>
    <row r="17" spans="1:10" ht="27.75" customHeight="1">
      <c r="A17" s="6" t="s">
        <v>13</v>
      </c>
      <c r="B17" s="7">
        <f>SUM(B7:B16)</f>
        <v>4162</v>
      </c>
      <c r="C17" s="7">
        <f>SUM(C8:C16)</f>
        <v>35</v>
      </c>
      <c r="D17" s="7">
        <f>SUM(D8:D16)</f>
        <v>4197</v>
      </c>
      <c r="G17" s="6" t="s">
        <v>13</v>
      </c>
      <c r="H17" s="7">
        <f>SUM(H7:H16)</f>
        <v>14595</v>
      </c>
      <c r="I17" s="7">
        <f>SUM(I8:I16)</f>
        <v>-277</v>
      </c>
      <c r="J17" s="7">
        <f>SUM(J8:J16)</f>
        <v>14318</v>
      </c>
    </row>
    <row r="21" spans="1:7" ht="17.25">
      <c r="A21" s="2" t="s">
        <v>18</v>
      </c>
      <c r="G21" s="2" t="s">
        <v>19</v>
      </c>
    </row>
    <row r="22" spans="1:10" s="11" customFormat="1" ht="31.5">
      <c r="A22" s="9"/>
      <c r="B22" s="10" t="s">
        <v>15</v>
      </c>
      <c r="C22" s="10" t="s">
        <v>14</v>
      </c>
      <c r="D22" s="10" t="s">
        <v>16</v>
      </c>
      <c r="G22" s="9"/>
      <c r="H22" s="10" t="s">
        <v>15</v>
      </c>
      <c r="I22" s="10" t="s">
        <v>14</v>
      </c>
      <c r="J22" s="10" t="s">
        <v>16</v>
      </c>
    </row>
    <row r="23" spans="1:10" ht="15.75">
      <c r="A23" s="4"/>
      <c r="B23" s="5"/>
      <c r="C23" s="3"/>
      <c r="D23" s="3"/>
      <c r="G23" s="4"/>
      <c r="H23" s="5"/>
      <c r="I23" s="3"/>
      <c r="J23" s="3"/>
    </row>
    <row r="24" spans="1:10" ht="15.75">
      <c r="A24" s="6" t="s">
        <v>4</v>
      </c>
      <c r="B24" s="7">
        <v>1623</v>
      </c>
      <c r="C24" s="7">
        <f aca="true" t="shared" si="2" ref="C24:C32">D24-B24</f>
        <v>-51</v>
      </c>
      <c r="D24" s="7">
        <v>1572</v>
      </c>
      <c r="G24" s="6" t="s">
        <v>4</v>
      </c>
      <c r="H24" s="7">
        <v>2140</v>
      </c>
      <c r="I24" s="7">
        <f aca="true" t="shared" si="3" ref="I24:I32">J24-H24</f>
        <v>-68</v>
      </c>
      <c r="J24" s="7">
        <v>2072</v>
      </c>
    </row>
    <row r="25" spans="1:10" ht="15.75">
      <c r="A25" s="6" t="s">
        <v>5</v>
      </c>
      <c r="B25" s="7">
        <v>561</v>
      </c>
      <c r="C25" s="7">
        <f t="shared" si="2"/>
        <v>-18</v>
      </c>
      <c r="D25" s="7">
        <v>543</v>
      </c>
      <c r="G25" s="6" t="s">
        <v>5</v>
      </c>
      <c r="H25" s="7">
        <v>1088</v>
      </c>
      <c r="I25" s="7">
        <f t="shared" si="3"/>
        <v>-35</v>
      </c>
      <c r="J25" s="7">
        <v>1053</v>
      </c>
    </row>
    <row r="26" spans="1:10" ht="15.75">
      <c r="A26" s="6" t="s">
        <v>6</v>
      </c>
      <c r="B26" s="7">
        <v>708</v>
      </c>
      <c r="C26" s="7">
        <f t="shared" si="2"/>
        <v>-23</v>
      </c>
      <c r="D26" s="7">
        <v>685</v>
      </c>
      <c r="G26" s="6" t="s">
        <v>6</v>
      </c>
      <c r="H26" s="7">
        <v>1236</v>
      </c>
      <c r="I26" s="7">
        <f t="shared" si="3"/>
        <v>-40</v>
      </c>
      <c r="J26" s="7">
        <v>1196</v>
      </c>
    </row>
    <row r="27" spans="1:10" ht="15.75">
      <c r="A27" s="6" t="s">
        <v>7</v>
      </c>
      <c r="B27" s="7">
        <v>1306</v>
      </c>
      <c r="C27" s="7">
        <f t="shared" si="2"/>
        <v>-42</v>
      </c>
      <c r="D27" s="7">
        <v>1264</v>
      </c>
      <c r="G27" s="6" t="s">
        <v>7</v>
      </c>
      <c r="H27" s="7">
        <v>2188</v>
      </c>
      <c r="I27" s="7">
        <f t="shared" si="3"/>
        <v>-70</v>
      </c>
      <c r="J27" s="7">
        <v>2118</v>
      </c>
    </row>
    <row r="28" spans="1:10" ht="15.75">
      <c r="A28" s="6" t="s">
        <v>8</v>
      </c>
      <c r="B28" s="7">
        <v>719</v>
      </c>
      <c r="C28" s="7">
        <f t="shared" si="2"/>
        <v>-23</v>
      </c>
      <c r="D28" s="7">
        <v>696</v>
      </c>
      <c r="G28" s="6" t="s">
        <v>8</v>
      </c>
      <c r="H28" s="7">
        <v>1342</v>
      </c>
      <c r="I28" s="7">
        <f t="shared" si="3"/>
        <v>-43</v>
      </c>
      <c r="J28" s="7">
        <v>1299</v>
      </c>
    </row>
    <row r="29" spans="1:10" ht="15.75">
      <c r="A29" s="6" t="s">
        <v>9</v>
      </c>
      <c r="B29" s="7">
        <v>542</v>
      </c>
      <c r="C29" s="7">
        <f t="shared" si="2"/>
        <v>-17</v>
      </c>
      <c r="D29" s="7">
        <v>525</v>
      </c>
      <c r="G29" s="6" t="s">
        <v>9</v>
      </c>
      <c r="H29" s="7">
        <v>805</v>
      </c>
      <c r="I29" s="7">
        <f t="shared" si="3"/>
        <v>-26</v>
      </c>
      <c r="J29" s="7">
        <v>779</v>
      </c>
    </row>
    <row r="30" spans="1:10" ht="15.75">
      <c r="A30" s="6" t="s">
        <v>10</v>
      </c>
      <c r="B30" s="7">
        <v>622</v>
      </c>
      <c r="C30" s="7">
        <f t="shared" si="2"/>
        <v>-20</v>
      </c>
      <c r="D30" s="7">
        <v>602</v>
      </c>
      <c r="G30" s="6" t="s">
        <v>10</v>
      </c>
      <c r="H30" s="7">
        <v>1062</v>
      </c>
      <c r="I30" s="7">
        <f t="shared" si="3"/>
        <v>-34</v>
      </c>
      <c r="J30" s="7">
        <v>1028</v>
      </c>
    </row>
    <row r="31" spans="1:10" ht="15.75">
      <c r="A31" s="6" t="s">
        <v>11</v>
      </c>
      <c r="B31" s="7">
        <v>990</v>
      </c>
      <c r="C31" s="7">
        <f t="shared" si="2"/>
        <v>-32</v>
      </c>
      <c r="D31" s="7">
        <v>958</v>
      </c>
      <c r="G31" s="6" t="s">
        <v>11</v>
      </c>
      <c r="H31" s="7">
        <v>1501</v>
      </c>
      <c r="I31" s="7">
        <f t="shared" si="3"/>
        <v>-48</v>
      </c>
      <c r="J31" s="7">
        <v>1453</v>
      </c>
    </row>
    <row r="32" spans="1:10" ht="15.75">
      <c r="A32" s="6" t="s">
        <v>12</v>
      </c>
      <c r="B32" s="7">
        <v>566</v>
      </c>
      <c r="C32" s="7">
        <f t="shared" si="2"/>
        <v>-18</v>
      </c>
      <c r="D32" s="7">
        <v>548</v>
      </c>
      <c r="G32" s="6" t="s">
        <v>12</v>
      </c>
      <c r="H32" s="7">
        <v>979</v>
      </c>
      <c r="I32" s="7">
        <f t="shared" si="3"/>
        <v>-31</v>
      </c>
      <c r="J32" s="7">
        <v>948</v>
      </c>
    </row>
    <row r="33" spans="1:10" ht="28.5" customHeight="1">
      <c r="A33" s="6" t="s">
        <v>13</v>
      </c>
      <c r="B33" s="7">
        <f>SUM(B23:B32)</f>
        <v>7637</v>
      </c>
      <c r="C33" s="7">
        <f>SUM(C24:C32)</f>
        <v>-244</v>
      </c>
      <c r="D33" s="7">
        <f>SUM(D24:D32)</f>
        <v>7393</v>
      </c>
      <c r="G33" s="6" t="s">
        <v>13</v>
      </c>
      <c r="H33" s="7">
        <f>SUM(H23:H32)</f>
        <v>12341</v>
      </c>
      <c r="I33" s="7">
        <f>SUM(I24:I32)</f>
        <v>-395</v>
      </c>
      <c r="J33" s="7">
        <f>SUM(J24:J32)</f>
        <v>11946</v>
      </c>
    </row>
    <row r="37" spans="1:6" ht="17.25">
      <c r="A37" s="2" t="s">
        <v>13</v>
      </c>
      <c r="F37" s="2"/>
    </row>
    <row r="38" spans="1:7" s="11" customFormat="1" ht="31.5">
      <c r="A38" s="9"/>
      <c r="B38" s="10" t="s">
        <v>15</v>
      </c>
      <c r="C38" s="10" t="s">
        <v>14</v>
      </c>
      <c r="D38" s="10" t="s">
        <v>16</v>
      </c>
      <c r="G38" s="2"/>
    </row>
    <row r="39" spans="1:8" ht="17.25">
      <c r="A39" s="4"/>
      <c r="B39" s="5"/>
      <c r="C39" s="3"/>
      <c r="D39" s="3"/>
      <c r="G39" s="2"/>
      <c r="H39" s="11"/>
    </row>
    <row r="40" spans="1:8" ht="17.25">
      <c r="A40" s="6" t="s">
        <v>4</v>
      </c>
      <c r="B40" s="7">
        <f>B8+H8+B24+H24</f>
        <v>7978</v>
      </c>
      <c r="C40" s="7">
        <f aca="true" t="shared" si="4" ref="C40:C48">D40-B40</f>
        <v>-130</v>
      </c>
      <c r="D40" s="7">
        <f>D8+J8+D24+J24</f>
        <v>7848</v>
      </c>
      <c r="G40" s="2"/>
      <c r="H40" s="11"/>
    </row>
    <row r="41" spans="1:8" ht="17.25">
      <c r="A41" s="6" t="s">
        <v>5</v>
      </c>
      <c r="B41" s="7">
        <f aca="true" t="shared" si="5" ref="B41:B48">B9+H9+B25+H25</f>
        <v>2895</v>
      </c>
      <c r="C41" s="7">
        <f t="shared" si="4"/>
        <v>-72</v>
      </c>
      <c r="D41" s="7">
        <f aca="true" t="shared" si="6" ref="D41:D48">D9+J9+D25+J25</f>
        <v>2823</v>
      </c>
      <c r="G41" s="2"/>
      <c r="H41" s="11"/>
    </row>
    <row r="42" spans="1:8" ht="17.25">
      <c r="A42" s="6" t="s">
        <v>6</v>
      </c>
      <c r="B42" s="7">
        <f t="shared" si="5"/>
        <v>3736</v>
      </c>
      <c r="C42" s="7">
        <f t="shared" si="4"/>
        <v>-104</v>
      </c>
      <c r="D42" s="7">
        <f t="shared" si="6"/>
        <v>3632</v>
      </c>
      <c r="G42" s="2"/>
      <c r="H42" s="11"/>
    </row>
    <row r="43" spans="1:8" ht="17.25">
      <c r="A43" s="6" t="s">
        <v>7</v>
      </c>
      <c r="B43" s="7">
        <f t="shared" si="5"/>
        <v>6876</v>
      </c>
      <c r="C43" s="7">
        <f t="shared" si="4"/>
        <v>-121</v>
      </c>
      <c r="D43" s="7">
        <f t="shared" si="6"/>
        <v>6755</v>
      </c>
      <c r="G43" s="2"/>
      <c r="H43" s="11"/>
    </row>
    <row r="44" spans="1:8" ht="17.25">
      <c r="A44" s="6" t="s">
        <v>8</v>
      </c>
      <c r="B44" s="7">
        <f t="shared" si="5"/>
        <v>3753</v>
      </c>
      <c r="C44" s="7">
        <f t="shared" si="4"/>
        <v>-111</v>
      </c>
      <c r="D44" s="7">
        <f t="shared" si="6"/>
        <v>3642</v>
      </c>
      <c r="G44" s="2"/>
      <c r="H44" s="11"/>
    </row>
    <row r="45" spans="1:8" ht="17.25">
      <c r="A45" s="6" t="s">
        <v>9</v>
      </c>
      <c r="B45" s="7">
        <f t="shared" si="5"/>
        <v>2683</v>
      </c>
      <c r="C45" s="7">
        <f t="shared" si="4"/>
        <v>-82</v>
      </c>
      <c r="D45" s="7">
        <f t="shared" si="6"/>
        <v>2601</v>
      </c>
      <c r="G45" s="2"/>
      <c r="H45" s="11"/>
    </row>
    <row r="46" spans="1:8" ht="17.25">
      <c r="A46" s="6" t="s">
        <v>10</v>
      </c>
      <c r="B46" s="7">
        <f t="shared" si="5"/>
        <v>3253</v>
      </c>
      <c r="C46" s="7">
        <f t="shared" si="4"/>
        <v>-45</v>
      </c>
      <c r="D46" s="7">
        <f t="shared" si="6"/>
        <v>3208</v>
      </c>
      <c r="G46" s="2"/>
      <c r="H46" s="11"/>
    </row>
    <row r="47" spans="1:8" ht="17.25">
      <c r="A47" s="6" t="s">
        <v>11</v>
      </c>
      <c r="B47" s="7">
        <f t="shared" si="5"/>
        <v>4710</v>
      </c>
      <c r="C47" s="7">
        <f t="shared" si="4"/>
        <v>-140</v>
      </c>
      <c r="D47" s="7">
        <f t="shared" si="6"/>
        <v>4570</v>
      </c>
      <c r="G47" s="2"/>
      <c r="H47" s="11"/>
    </row>
    <row r="48" spans="1:8" ht="17.25">
      <c r="A48" s="6" t="s">
        <v>12</v>
      </c>
      <c r="B48" s="7">
        <f t="shared" si="5"/>
        <v>2851</v>
      </c>
      <c r="C48" s="7">
        <f t="shared" si="4"/>
        <v>-76</v>
      </c>
      <c r="D48" s="7">
        <f t="shared" si="6"/>
        <v>2775</v>
      </c>
      <c r="G48" s="2"/>
      <c r="H48" s="11"/>
    </row>
    <row r="49" spans="1:8" ht="28.5" customHeight="1">
      <c r="A49" s="6" t="s">
        <v>13</v>
      </c>
      <c r="B49" s="7">
        <f>SUM(B39:B48)</f>
        <v>38735</v>
      </c>
      <c r="C49" s="7">
        <f>SUM(C40:C48)</f>
        <v>-881</v>
      </c>
      <c r="D49" s="7">
        <f>SUM(D40:D48)</f>
        <v>37854</v>
      </c>
      <c r="G49" s="2"/>
      <c r="H49" s="11"/>
    </row>
    <row r="50" spans="7:8" ht="17.25">
      <c r="G50" s="2"/>
      <c r="H50" s="11"/>
    </row>
    <row r="51" spans="7:8" ht="17.25">
      <c r="G51" s="2"/>
      <c r="H51" s="11"/>
    </row>
    <row r="52" spans="7:8" ht="17.25">
      <c r="G52" s="2"/>
      <c r="H52" s="11"/>
    </row>
    <row r="53" spans="7:8" ht="17.25">
      <c r="G53" s="2"/>
      <c r="H53" s="11"/>
    </row>
    <row r="54" spans="7:8" ht="17.25">
      <c r="G54" s="2"/>
      <c r="H54" s="11"/>
    </row>
    <row r="55" spans="7:8" ht="17.25">
      <c r="G55" s="2"/>
      <c r="H55" s="11"/>
    </row>
    <row r="56" spans="7:8" ht="17.25">
      <c r="G56" s="2"/>
      <c r="H56" s="11"/>
    </row>
    <row r="57" ht="17.25">
      <c r="G57" s="2"/>
    </row>
    <row r="58" ht="17.25">
      <c r="G58" s="2"/>
    </row>
    <row r="59" ht="17.25">
      <c r="G59" s="2"/>
    </row>
    <row r="60" ht="17.25">
      <c r="G60" s="2"/>
    </row>
    <row r="61" ht="17.25">
      <c r="G61" s="2"/>
    </row>
    <row r="62" ht="17.25">
      <c r="G62" s="2"/>
    </row>
    <row r="63" ht="17.25">
      <c r="G63" s="2"/>
    </row>
    <row r="64" ht="17.25">
      <c r="G64" s="2"/>
    </row>
    <row r="65" ht="17.25">
      <c r="G65" s="2"/>
    </row>
  </sheetData>
  <sheetProtection/>
  <printOptions/>
  <pageMargins left="0.63" right="0.75" top="0.29" bottom="0.45" header="0.19" footer="0.19"/>
  <pageSetup fitToHeight="1" fitToWidth="1" horizontalDpi="600" verticalDpi="600" orientation="landscape" paperSize="9" scale="65" r:id="rId1"/>
  <headerFooter alignWithMargins="0">
    <oddFooter>&amp;LUSR Emilia Romagna
Ufficio IV&amp;R&amp;D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zoomScale="75" zoomScaleNormal="75" zoomScalePageLayoutView="0" workbookViewId="0" topLeftCell="A1">
      <selection activeCell="K52" sqref="K52"/>
    </sheetView>
  </sheetViews>
  <sheetFormatPr defaultColWidth="9.140625" defaultRowHeight="12.75"/>
  <cols>
    <col min="1" max="1" width="16.421875" style="0" customWidth="1"/>
    <col min="2" max="2" width="14.28125" style="0" customWidth="1"/>
    <col min="3" max="3" width="15.421875" style="0" customWidth="1"/>
    <col min="4" max="4" width="14.421875" style="0" customWidth="1"/>
    <col min="5" max="5" width="14.140625" style="0" customWidth="1"/>
    <col min="8" max="8" width="18.00390625" style="0" customWidth="1"/>
    <col min="9" max="9" width="14.421875" style="0" customWidth="1"/>
    <col min="10" max="10" width="14.140625" style="0" customWidth="1"/>
    <col min="11" max="11" width="14.421875" style="0" customWidth="1"/>
    <col min="12" max="12" width="13.8515625" style="0" customWidth="1"/>
    <col min="13" max="15" width="13.421875" style="0" customWidth="1"/>
    <col min="16" max="16" width="13.28125" style="0" customWidth="1"/>
  </cols>
  <sheetData>
    <row r="2" spans="5:6" ht="19.5">
      <c r="E2" s="1" t="s">
        <v>1</v>
      </c>
      <c r="F2" s="1"/>
    </row>
    <row r="3" spans="5:6" ht="19.5">
      <c r="E3" s="1" t="s">
        <v>21</v>
      </c>
      <c r="F3" s="1"/>
    </row>
    <row r="5" spans="1:8" ht="17.25">
      <c r="A5" s="2" t="s">
        <v>2</v>
      </c>
      <c r="H5" s="2" t="s">
        <v>17</v>
      </c>
    </row>
    <row r="6" spans="1:12" s="11" customFormat="1" ht="52.5" customHeight="1">
      <c r="A6" s="9"/>
      <c r="B6" s="10" t="s">
        <v>22</v>
      </c>
      <c r="C6" s="10" t="s">
        <v>23</v>
      </c>
      <c r="D6" s="10" t="s">
        <v>14</v>
      </c>
      <c r="E6" s="10" t="s">
        <v>3</v>
      </c>
      <c r="H6" s="9"/>
      <c r="I6" s="10" t="s">
        <v>22</v>
      </c>
      <c r="J6" s="10" t="s">
        <v>23</v>
      </c>
      <c r="K6" s="10" t="s">
        <v>14</v>
      </c>
      <c r="L6" s="10" t="s">
        <v>3</v>
      </c>
    </row>
    <row r="7" spans="1:12" ht="6.75" customHeight="1">
      <c r="A7" s="4"/>
      <c r="B7" s="5"/>
      <c r="C7" s="3"/>
      <c r="D7" s="3"/>
      <c r="E7" s="3"/>
      <c r="H7" s="4"/>
      <c r="I7" s="5"/>
      <c r="J7" s="3"/>
      <c r="K7" s="3"/>
      <c r="L7" s="3"/>
    </row>
    <row r="8" spans="1:12" ht="15.75">
      <c r="A8" s="6" t="s">
        <v>4</v>
      </c>
      <c r="B8" s="7">
        <v>12312</v>
      </c>
      <c r="C8" s="7">
        <v>12186</v>
      </c>
      <c r="D8" s="7">
        <f aca="true" t="shared" si="0" ref="D8:D16">C8-B8</f>
        <v>-126</v>
      </c>
      <c r="E8" s="12">
        <f>D8/B8</f>
        <v>-0.01023391812865497</v>
      </c>
      <c r="H8" s="6" t="s">
        <v>4</v>
      </c>
      <c r="I8" s="7">
        <v>39474</v>
      </c>
      <c r="J8" s="7">
        <v>39474</v>
      </c>
      <c r="K8" s="7">
        <f aca="true" t="shared" si="1" ref="K8:K16">J8-I8</f>
        <v>0</v>
      </c>
      <c r="L8" s="12">
        <f>K8/I8</f>
        <v>0</v>
      </c>
    </row>
    <row r="9" spans="1:12" ht="15.75">
      <c r="A9" s="6" t="s">
        <v>5</v>
      </c>
      <c r="B9" s="7">
        <v>2819</v>
      </c>
      <c r="C9" s="7">
        <v>2753</v>
      </c>
      <c r="D9" s="7">
        <f t="shared" si="0"/>
        <v>-66</v>
      </c>
      <c r="E9" s="12">
        <f aca="true" t="shared" si="2" ref="E9:E17">D9/B9</f>
        <v>-0.023412557644554806</v>
      </c>
      <c r="H9" s="6" t="s">
        <v>5</v>
      </c>
      <c r="I9" s="7">
        <v>12518</v>
      </c>
      <c r="J9" s="7">
        <v>12679</v>
      </c>
      <c r="K9" s="7">
        <f t="shared" si="1"/>
        <v>161</v>
      </c>
      <c r="L9" s="12">
        <f aca="true" t="shared" si="3" ref="L9:L17">K9/I9</f>
        <v>0.012861479469563827</v>
      </c>
    </row>
    <row r="10" spans="1:12" ht="15.75">
      <c r="A10" s="6" t="s">
        <v>6</v>
      </c>
      <c r="B10" s="7">
        <v>6575</v>
      </c>
      <c r="C10" s="7">
        <v>6667</v>
      </c>
      <c r="D10" s="7">
        <f t="shared" si="0"/>
        <v>92</v>
      </c>
      <c r="E10" s="12">
        <f t="shared" si="2"/>
        <v>0.013992395437262358</v>
      </c>
      <c r="H10" s="6" t="s">
        <v>6</v>
      </c>
      <c r="I10" s="7">
        <v>16680</v>
      </c>
      <c r="J10" s="7">
        <v>16716</v>
      </c>
      <c r="K10" s="7">
        <f t="shared" si="1"/>
        <v>36</v>
      </c>
      <c r="L10" s="12">
        <f t="shared" si="3"/>
        <v>0.002158273381294964</v>
      </c>
    </row>
    <row r="11" spans="1:12" ht="15.75">
      <c r="A11" s="6" t="s">
        <v>7</v>
      </c>
      <c r="B11" s="7">
        <v>10211</v>
      </c>
      <c r="C11" s="7">
        <v>10246</v>
      </c>
      <c r="D11" s="7">
        <f t="shared" si="0"/>
        <v>35</v>
      </c>
      <c r="E11" s="12">
        <f t="shared" si="2"/>
        <v>0.0034276760356478308</v>
      </c>
      <c r="H11" s="6" t="s">
        <v>7</v>
      </c>
      <c r="I11" s="7">
        <v>30474</v>
      </c>
      <c r="J11" s="7">
        <v>30487</v>
      </c>
      <c r="K11" s="7">
        <f t="shared" si="1"/>
        <v>13</v>
      </c>
      <c r="L11" s="12">
        <f t="shared" si="3"/>
        <v>0.0004265931613834744</v>
      </c>
    </row>
    <row r="12" spans="1:12" ht="15.75">
      <c r="A12" s="6" t="s">
        <v>8</v>
      </c>
      <c r="B12" s="7">
        <v>4571</v>
      </c>
      <c r="C12" s="7">
        <v>4579</v>
      </c>
      <c r="D12" s="7">
        <f t="shared" si="0"/>
        <v>8</v>
      </c>
      <c r="E12" s="12">
        <f t="shared" si="2"/>
        <v>0.0017501640778823015</v>
      </c>
      <c r="H12" s="6" t="s">
        <v>8</v>
      </c>
      <c r="I12" s="7">
        <v>16864</v>
      </c>
      <c r="J12" s="7">
        <v>17080</v>
      </c>
      <c r="K12" s="7">
        <f t="shared" si="1"/>
        <v>216</v>
      </c>
      <c r="L12" s="12">
        <f t="shared" si="3"/>
        <v>0.012808349146110056</v>
      </c>
    </row>
    <row r="13" spans="1:12" ht="15.75">
      <c r="A13" s="6" t="s">
        <v>9</v>
      </c>
      <c r="B13" s="7">
        <v>4440</v>
      </c>
      <c r="C13" s="7">
        <v>4425</v>
      </c>
      <c r="D13" s="7">
        <f t="shared" si="0"/>
        <v>-15</v>
      </c>
      <c r="E13" s="12">
        <f t="shared" si="2"/>
        <v>-0.0033783783783783786</v>
      </c>
      <c r="H13" s="6" t="s">
        <v>9</v>
      </c>
      <c r="I13" s="7">
        <v>11549</v>
      </c>
      <c r="J13" s="7">
        <v>11601</v>
      </c>
      <c r="K13" s="7">
        <f t="shared" si="1"/>
        <v>52</v>
      </c>
      <c r="L13" s="12">
        <f t="shared" si="3"/>
        <v>0.004502554333708546</v>
      </c>
    </row>
    <row r="14" spans="1:12" ht="15.75">
      <c r="A14" s="6" t="s">
        <v>10</v>
      </c>
      <c r="B14" s="7">
        <v>4780</v>
      </c>
      <c r="C14" s="7">
        <v>4862</v>
      </c>
      <c r="D14" s="7">
        <f t="shared" si="0"/>
        <v>82</v>
      </c>
      <c r="E14" s="12">
        <f t="shared" si="2"/>
        <v>0.01715481171548117</v>
      </c>
      <c r="H14" s="6" t="s">
        <v>10</v>
      </c>
      <c r="I14" s="7">
        <v>15370</v>
      </c>
      <c r="J14" s="7">
        <v>15530</v>
      </c>
      <c r="K14" s="7">
        <f t="shared" si="1"/>
        <v>160</v>
      </c>
      <c r="L14" s="12">
        <f t="shared" si="3"/>
        <v>0.01040988939492518</v>
      </c>
    </row>
    <row r="15" spans="1:12" ht="15.75">
      <c r="A15" s="6" t="s">
        <v>11</v>
      </c>
      <c r="B15" s="7">
        <v>4373</v>
      </c>
      <c r="C15" s="7">
        <v>4375</v>
      </c>
      <c r="D15" s="7">
        <f t="shared" si="0"/>
        <v>2</v>
      </c>
      <c r="E15" s="12">
        <f t="shared" si="2"/>
        <v>0.000457351932311914</v>
      </c>
      <c r="H15" s="6" t="s">
        <v>11</v>
      </c>
      <c r="I15" s="7">
        <v>24599</v>
      </c>
      <c r="J15" s="7">
        <v>24596</v>
      </c>
      <c r="K15" s="7">
        <f t="shared" si="1"/>
        <v>-3</v>
      </c>
      <c r="L15" s="12">
        <f t="shared" si="3"/>
        <v>-0.00012195617708036912</v>
      </c>
    </row>
    <row r="16" spans="1:12" ht="15.75">
      <c r="A16" s="6" t="s">
        <v>12</v>
      </c>
      <c r="B16" s="7">
        <v>4095</v>
      </c>
      <c r="C16" s="7">
        <v>4071</v>
      </c>
      <c r="D16" s="7">
        <f t="shared" si="0"/>
        <v>-24</v>
      </c>
      <c r="E16" s="12">
        <f t="shared" si="2"/>
        <v>-0.005860805860805861</v>
      </c>
      <c r="H16" s="6" t="s">
        <v>12</v>
      </c>
      <c r="I16" s="7">
        <v>13506</v>
      </c>
      <c r="J16" s="7">
        <v>13495</v>
      </c>
      <c r="K16" s="7">
        <f t="shared" si="1"/>
        <v>-11</v>
      </c>
      <c r="L16" s="12">
        <f t="shared" si="3"/>
        <v>-0.0008144528357766918</v>
      </c>
    </row>
    <row r="17" spans="1:12" ht="27.75" customHeight="1">
      <c r="A17" s="6" t="s">
        <v>13</v>
      </c>
      <c r="B17" s="7">
        <f>SUM(B7:B16)</f>
        <v>54176</v>
      </c>
      <c r="C17" s="7">
        <f>SUM(C8:C16)</f>
        <v>54164</v>
      </c>
      <c r="D17" s="7">
        <f>SUM(D8:D16)</f>
        <v>-12</v>
      </c>
      <c r="E17" s="12">
        <f t="shared" si="2"/>
        <v>-0.0002215002953337271</v>
      </c>
      <c r="H17" s="6" t="s">
        <v>13</v>
      </c>
      <c r="I17" s="7">
        <f>SUM(I7:I16)</f>
        <v>181034</v>
      </c>
      <c r="J17" s="7">
        <f>SUM(J8:J16)</f>
        <v>181658</v>
      </c>
      <c r="K17" s="7">
        <f>SUM(K8:K16)</f>
        <v>624</v>
      </c>
      <c r="L17" s="12">
        <f t="shared" si="3"/>
        <v>0.0034468663345007017</v>
      </c>
    </row>
    <row r="21" spans="1:8" ht="17.25">
      <c r="A21" s="2" t="s">
        <v>18</v>
      </c>
      <c r="H21" s="2" t="s">
        <v>19</v>
      </c>
    </row>
    <row r="22" spans="1:16" s="11" customFormat="1" ht="78.75">
      <c r="A22" s="9"/>
      <c r="B22" s="10" t="s">
        <v>22</v>
      </c>
      <c r="C22" s="10" t="s">
        <v>23</v>
      </c>
      <c r="D22" s="10" t="s">
        <v>14</v>
      </c>
      <c r="E22" s="10" t="s">
        <v>3</v>
      </c>
      <c r="H22" s="9"/>
      <c r="I22" s="10" t="s">
        <v>22</v>
      </c>
      <c r="J22" s="10" t="s">
        <v>24</v>
      </c>
      <c r="K22" s="10" t="s">
        <v>14</v>
      </c>
      <c r="L22" s="10" t="s">
        <v>3</v>
      </c>
      <c r="M22" s="10" t="s">
        <v>25</v>
      </c>
      <c r="N22" s="10" t="s">
        <v>26</v>
      </c>
      <c r="O22" s="10" t="s">
        <v>14</v>
      </c>
      <c r="P22" s="10" t="s">
        <v>3</v>
      </c>
    </row>
    <row r="23" spans="1:16" ht="15.75">
      <c r="A23" s="4"/>
      <c r="B23" s="5"/>
      <c r="C23" s="3"/>
      <c r="D23" s="3"/>
      <c r="E23" s="3"/>
      <c r="H23" s="4"/>
      <c r="I23" s="5"/>
      <c r="K23" s="3"/>
      <c r="L23" s="3"/>
      <c r="M23" s="3"/>
      <c r="O23" s="3"/>
      <c r="P23" s="3"/>
    </row>
    <row r="24" spans="1:16" ht="15.75">
      <c r="A24" s="6" t="s">
        <v>4</v>
      </c>
      <c r="B24" s="7">
        <v>22971</v>
      </c>
      <c r="C24" s="7">
        <v>23452</v>
      </c>
      <c r="D24" s="7">
        <f aca="true" t="shared" si="4" ref="D24:D32">C24-B24</f>
        <v>481</v>
      </c>
      <c r="E24" s="12">
        <f>D24/B24</f>
        <v>0.020939445387662705</v>
      </c>
      <c r="H24" s="6" t="s">
        <v>4</v>
      </c>
      <c r="I24" s="7">
        <v>31794</v>
      </c>
      <c r="J24" s="7">
        <v>32517</v>
      </c>
      <c r="K24" s="7">
        <f>J24-I24</f>
        <v>723</v>
      </c>
      <c r="L24" s="12">
        <f>K24/I24</f>
        <v>0.022740139648990375</v>
      </c>
      <c r="M24" s="12">
        <v>-0.007967050962924145</v>
      </c>
      <c r="N24" s="7">
        <v>32258</v>
      </c>
      <c r="O24" s="7">
        <f aca="true" t="shared" si="5" ref="O24:O32">N24-I24</f>
        <v>464</v>
      </c>
      <c r="P24" s="12">
        <f aca="true" t="shared" si="6" ref="P24:P33">O24/I24</f>
        <v>0.014593948543750393</v>
      </c>
    </row>
    <row r="25" spans="1:16" ht="15.75">
      <c r="A25" s="6" t="s">
        <v>5</v>
      </c>
      <c r="B25" s="7">
        <v>7641</v>
      </c>
      <c r="C25" s="7">
        <v>7603</v>
      </c>
      <c r="D25" s="7">
        <f t="shared" si="4"/>
        <v>-38</v>
      </c>
      <c r="E25" s="12">
        <f aca="true" t="shared" si="7" ref="E25:E33">D25/B25</f>
        <v>-0.004973171050909567</v>
      </c>
      <c r="H25" s="6" t="s">
        <v>5</v>
      </c>
      <c r="I25" s="7">
        <v>14107</v>
      </c>
      <c r="J25" s="7">
        <v>14552</v>
      </c>
      <c r="K25" s="7">
        <f aca="true" t="shared" si="8" ref="K25:K32">J25-I25</f>
        <v>445</v>
      </c>
      <c r="L25" s="12">
        <f aca="true" t="shared" si="9" ref="L25:L33">K25/I25</f>
        <v>0.03154462323669101</v>
      </c>
      <c r="M25" s="12">
        <v>-0.01892130857648099</v>
      </c>
      <c r="N25" s="7">
        <v>14277</v>
      </c>
      <c r="O25" s="7">
        <f t="shared" si="5"/>
        <v>170</v>
      </c>
      <c r="P25" s="12">
        <f t="shared" si="6"/>
        <v>0.012050754944353866</v>
      </c>
    </row>
    <row r="26" spans="1:16" ht="15.75">
      <c r="A26" s="6" t="s">
        <v>6</v>
      </c>
      <c r="B26" s="7">
        <v>9883</v>
      </c>
      <c r="C26" s="7">
        <v>10091</v>
      </c>
      <c r="D26" s="7">
        <f t="shared" si="4"/>
        <v>208</v>
      </c>
      <c r="E26" s="12">
        <f t="shared" si="7"/>
        <v>0.02104624101993322</v>
      </c>
      <c r="H26" s="6" t="s">
        <v>6</v>
      </c>
      <c r="I26" s="7">
        <v>16008</v>
      </c>
      <c r="J26" s="7">
        <v>16634</v>
      </c>
      <c r="K26" s="7">
        <f t="shared" si="8"/>
        <v>626</v>
      </c>
      <c r="L26" s="12">
        <f t="shared" si="9"/>
        <v>0.03910544727636182</v>
      </c>
      <c r="M26" s="12">
        <v>-0.01796453473091848</v>
      </c>
      <c r="N26" s="7">
        <v>16335</v>
      </c>
      <c r="O26" s="7">
        <f t="shared" si="5"/>
        <v>327</v>
      </c>
      <c r="P26" s="12">
        <f t="shared" si="6"/>
        <v>0.02042728635682159</v>
      </c>
    </row>
    <row r="27" spans="1:16" ht="15.75">
      <c r="A27" s="6" t="s">
        <v>7</v>
      </c>
      <c r="B27" s="7">
        <v>18553</v>
      </c>
      <c r="C27" s="7">
        <v>18978</v>
      </c>
      <c r="D27" s="7">
        <f t="shared" si="4"/>
        <v>425</v>
      </c>
      <c r="E27" s="12">
        <f t="shared" si="7"/>
        <v>0.02290734652077831</v>
      </c>
      <c r="H27" s="6" t="s">
        <v>7</v>
      </c>
      <c r="I27" s="7">
        <v>29425</v>
      </c>
      <c r="J27" s="7">
        <v>29635</v>
      </c>
      <c r="K27" s="7">
        <f t="shared" si="8"/>
        <v>210</v>
      </c>
      <c r="L27" s="12">
        <f t="shared" si="9"/>
        <v>0.00713678844519966</v>
      </c>
      <c r="M27" s="12">
        <v>-0.008585058381841353</v>
      </c>
      <c r="N27" s="7">
        <v>29381</v>
      </c>
      <c r="O27" s="7">
        <f t="shared" si="5"/>
        <v>-44</v>
      </c>
      <c r="P27" s="12">
        <f t="shared" si="6"/>
        <v>-0.0014953271028037382</v>
      </c>
    </row>
    <row r="28" spans="1:16" ht="15.75">
      <c r="A28" s="6" t="s">
        <v>8</v>
      </c>
      <c r="B28" s="7">
        <v>10430</v>
      </c>
      <c r="C28" s="7">
        <v>10358</v>
      </c>
      <c r="D28" s="7">
        <f t="shared" si="4"/>
        <v>-72</v>
      </c>
      <c r="E28" s="12">
        <f t="shared" si="7"/>
        <v>-0.0069031639501438155</v>
      </c>
      <c r="H28" s="6" t="s">
        <v>8</v>
      </c>
      <c r="I28" s="7">
        <v>17569</v>
      </c>
      <c r="J28" s="7">
        <v>17983</v>
      </c>
      <c r="K28" s="7">
        <f t="shared" si="8"/>
        <v>414</v>
      </c>
      <c r="L28" s="12">
        <f t="shared" si="9"/>
        <v>0.02356423245489214</v>
      </c>
      <c r="M28" s="12">
        <v>-0.006843295731224158</v>
      </c>
      <c r="N28" s="7">
        <v>17860</v>
      </c>
      <c r="O28" s="7">
        <f t="shared" si="5"/>
        <v>291</v>
      </c>
      <c r="P28" s="12">
        <f t="shared" si="6"/>
        <v>0.016563264841482156</v>
      </c>
    </row>
    <row r="29" spans="1:16" ht="15.75">
      <c r="A29" s="6" t="s">
        <v>9</v>
      </c>
      <c r="B29" s="7">
        <v>7285</v>
      </c>
      <c r="C29" s="7">
        <v>7236</v>
      </c>
      <c r="D29" s="7">
        <f t="shared" si="4"/>
        <v>-49</v>
      </c>
      <c r="E29" s="12">
        <f t="shared" si="7"/>
        <v>-0.006726149622512011</v>
      </c>
      <c r="H29" s="6" t="s">
        <v>9</v>
      </c>
      <c r="I29" s="7">
        <v>10574</v>
      </c>
      <c r="J29" s="7">
        <v>11010</v>
      </c>
      <c r="K29" s="7">
        <f t="shared" si="8"/>
        <v>436</v>
      </c>
      <c r="L29" s="12">
        <f t="shared" si="9"/>
        <v>0.04123321354265179</v>
      </c>
      <c r="M29" s="12">
        <v>-0.01134020618556701</v>
      </c>
      <c r="N29" s="7">
        <v>10885</v>
      </c>
      <c r="O29" s="7">
        <f t="shared" si="5"/>
        <v>311</v>
      </c>
      <c r="P29" s="12">
        <f t="shared" si="6"/>
        <v>0.029411764705882353</v>
      </c>
    </row>
    <row r="30" spans="1:16" ht="15.75">
      <c r="A30" s="6" t="s">
        <v>10</v>
      </c>
      <c r="B30" s="7">
        <v>9167</v>
      </c>
      <c r="C30" s="7">
        <v>9404</v>
      </c>
      <c r="D30" s="7">
        <f t="shared" si="4"/>
        <v>237</v>
      </c>
      <c r="E30" s="12">
        <f t="shared" si="7"/>
        <v>0.025853605323442785</v>
      </c>
      <c r="H30" s="6" t="s">
        <v>10</v>
      </c>
      <c r="I30" s="7">
        <v>13434</v>
      </c>
      <c r="J30" s="7">
        <v>13681</v>
      </c>
      <c r="K30" s="7">
        <f t="shared" si="8"/>
        <v>247</v>
      </c>
      <c r="L30" s="12">
        <f t="shared" si="9"/>
        <v>0.018386184308471044</v>
      </c>
      <c r="M30" s="12">
        <v>0</v>
      </c>
      <c r="N30" s="7">
        <v>13681</v>
      </c>
      <c r="O30" s="7">
        <f t="shared" si="5"/>
        <v>247</v>
      </c>
      <c r="P30" s="12">
        <f t="shared" si="6"/>
        <v>0.018386184308471044</v>
      </c>
    </row>
    <row r="31" spans="1:16" ht="15.75">
      <c r="A31" s="6" t="s">
        <v>11</v>
      </c>
      <c r="B31" s="7">
        <v>14658</v>
      </c>
      <c r="C31" s="7">
        <v>14777</v>
      </c>
      <c r="D31" s="7">
        <f t="shared" si="4"/>
        <v>119</v>
      </c>
      <c r="E31" s="12">
        <f t="shared" si="7"/>
        <v>0.008118433619866285</v>
      </c>
      <c r="H31" s="6" t="s">
        <v>11</v>
      </c>
      <c r="I31" s="7">
        <v>20036</v>
      </c>
      <c r="J31" s="7">
        <v>20100</v>
      </c>
      <c r="K31" s="7">
        <f t="shared" si="8"/>
        <v>64</v>
      </c>
      <c r="L31" s="12">
        <f t="shared" si="9"/>
        <v>0.003194250349371132</v>
      </c>
      <c r="M31" s="12">
        <v>0</v>
      </c>
      <c r="N31" s="7">
        <v>20100</v>
      </c>
      <c r="O31" s="7">
        <f t="shared" si="5"/>
        <v>64</v>
      </c>
      <c r="P31" s="12">
        <f t="shared" si="6"/>
        <v>0.003194250349371132</v>
      </c>
    </row>
    <row r="32" spans="1:16" ht="15.75">
      <c r="A32" s="6" t="s">
        <v>12</v>
      </c>
      <c r="B32" s="7">
        <v>8413</v>
      </c>
      <c r="C32" s="7">
        <v>8580</v>
      </c>
      <c r="D32" s="7">
        <f t="shared" si="4"/>
        <v>167</v>
      </c>
      <c r="E32" s="12">
        <f t="shared" si="7"/>
        <v>0.019850231784143586</v>
      </c>
      <c r="H32" s="6" t="s">
        <v>12</v>
      </c>
      <c r="I32" s="7">
        <v>13158</v>
      </c>
      <c r="J32" s="7">
        <v>13677</v>
      </c>
      <c r="K32" s="7">
        <f t="shared" si="8"/>
        <v>519</v>
      </c>
      <c r="L32" s="12">
        <f t="shared" si="9"/>
        <v>0.039443684450524395</v>
      </c>
      <c r="M32" s="12">
        <v>-0.005932339265672599</v>
      </c>
      <c r="N32" s="7">
        <v>13596</v>
      </c>
      <c r="O32" s="7">
        <f t="shared" si="5"/>
        <v>438</v>
      </c>
      <c r="P32" s="12">
        <f t="shared" si="6"/>
        <v>0.033287733698130414</v>
      </c>
    </row>
    <row r="33" spans="1:16" ht="28.5" customHeight="1">
      <c r="A33" s="6" t="s">
        <v>13</v>
      </c>
      <c r="B33" s="7">
        <f>SUM(B23:B32)</f>
        <v>109001</v>
      </c>
      <c r="C33" s="7">
        <f>SUM(C24:C32)</f>
        <v>110479</v>
      </c>
      <c r="D33" s="7">
        <f>SUM(D24:D32)</f>
        <v>1478</v>
      </c>
      <c r="E33" s="12">
        <f t="shared" si="7"/>
        <v>0.013559508628361208</v>
      </c>
      <c r="H33" s="6" t="s">
        <v>13</v>
      </c>
      <c r="I33" s="7">
        <f>SUM(I24:I32)</f>
        <v>166105</v>
      </c>
      <c r="J33" s="7">
        <f>SUM(J24:J32)</f>
        <v>169789</v>
      </c>
      <c r="K33" s="7">
        <f>SUM(K24:K32)</f>
        <v>3684</v>
      </c>
      <c r="L33" s="12">
        <f t="shared" si="9"/>
        <v>0.022178742361759127</v>
      </c>
      <c r="M33" s="12"/>
      <c r="N33" s="7">
        <f>SUM(N24:N32)</f>
        <v>168373</v>
      </c>
      <c r="O33" s="7">
        <f>SUM(O24:O32)</f>
        <v>2268</v>
      </c>
      <c r="P33" s="12">
        <f t="shared" si="6"/>
        <v>0.013654014027271906</v>
      </c>
    </row>
    <row r="37" spans="1:7" ht="17.25">
      <c r="A37" s="2" t="s">
        <v>13</v>
      </c>
      <c r="G37" s="2"/>
    </row>
    <row r="38" spans="1:10" s="11" customFormat="1" ht="63">
      <c r="A38" s="9"/>
      <c r="B38" s="10" t="s">
        <v>22</v>
      </c>
      <c r="C38" s="10" t="s">
        <v>27</v>
      </c>
      <c r="D38" s="10" t="s">
        <v>14</v>
      </c>
      <c r="E38" s="10" t="s">
        <v>3</v>
      </c>
      <c r="H38" s="10" t="s">
        <v>28</v>
      </c>
      <c r="I38" s="10" t="s">
        <v>14</v>
      </c>
      <c r="J38" s="10" t="s">
        <v>3</v>
      </c>
    </row>
    <row r="39" spans="1:10" ht="15.75">
      <c r="A39" s="4"/>
      <c r="B39" s="5"/>
      <c r="C39" s="3"/>
      <c r="D39" s="3"/>
      <c r="E39" s="3"/>
      <c r="H39" s="3"/>
      <c r="I39" s="3"/>
      <c r="J39" s="3"/>
    </row>
    <row r="40" spans="1:10" ht="15.75">
      <c r="A40" s="6" t="s">
        <v>4</v>
      </c>
      <c r="B40" s="7">
        <f>B8+I8+B24+I24</f>
        <v>106551</v>
      </c>
      <c r="C40" s="7">
        <f>C8+J8+C24+J24</f>
        <v>107629</v>
      </c>
      <c r="D40" s="7">
        <f aca="true" t="shared" si="10" ref="D40:D48">C40-B40</f>
        <v>1078</v>
      </c>
      <c r="E40" s="12">
        <f>D40/B40</f>
        <v>0.01011722086137155</v>
      </c>
      <c r="H40" s="7">
        <f>C8+J8+C24+N24</f>
        <v>107370</v>
      </c>
      <c r="I40" s="7">
        <f>H40-B40</f>
        <v>819</v>
      </c>
      <c r="J40" s="12">
        <f>I40/B40</f>
        <v>0.0076864600050679955</v>
      </c>
    </row>
    <row r="41" spans="1:10" ht="15.75">
      <c r="A41" s="6" t="s">
        <v>5</v>
      </c>
      <c r="B41" s="7">
        <f aca="true" t="shared" si="11" ref="B41:B48">B9+I9+B25+I25</f>
        <v>37085</v>
      </c>
      <c r="C41" s="7">
        <f aca="true" t="shared" si="12" ref="C41:C48">C9+J9+C25+J25</f>
        <v>37587</v>
      </c>
      <c r="D41" s="7">
        <f t="shared" si="10"/>
        <v>502</v>
      </c>
      <c r="E41" s="12">
        <f aca="true" t="shared" si="13" ref="E41:E49">D41/B41</f>
        <v>0.013536470270999057</v>
      </c>
      <c r="H41" s="7">
        <f aca="true" t="shared" si="14" ref="H41:H48">C9+J9+C25+N25</f>
        <v>37312</v>
      </c>
      <c r="I41" s="7">
        <f aca="true" t="shared" si="15" ref="I41:I48">H41-B41</f>
        <v>227</v>
      </c>
      <c r="J41" s="12">
        <f aca="true" t="shared" si="16" ref="J41:J49">I41/B41</f>
        <v>0.0061210732101928</v>
      </c>
    </row>
    <row r="42" spans="1:10" ht="15.75">
      <c r="A42" s="6" t="s">
        <v>6</v>
      </c>
      <c r="B42" s="7">
        <f t="shared" si="11"/>
        <v>49146</v>
      </c>
      <c r="C42" s="7">
        <f t="shared" si="12"/>
        <v>50108</v>
      </c>
      <c r="D42" s="7">
        <f t="shared" si="10"/>
        <v>962</v>
      </c>
      <c r="E42" s="12">
        <f t="shared" si="13"/>
        <v>0.019574329548691653</v>
      </c>
      <c r="H42" s="7">
        <f t="shared" si="14"/>
        <v>49809</v>
      </c>
      <c r="I42" s="7">
        <f t="shared" si="15"/>
        <v>663</v>
      </c>
      <c r="J42" s="12">
        <f t="shared" si="16"/>
        <v>0.013490416310584789</v>
      </c>
    </row>
    <row r="43" spans="1:10" ht="15.75">
      <c r="A43" s="6" t="s">
        <v>7</v>
      </c>
      <c r="B43" s="7">
        <f t="shared" si="11"/>
        <v>88663</v>
      </c>
      <c r="C43" s="7">
        <f t="shared" si="12"/>
        <v>89346</v>
      </c>
      <c r="D43" s="7">
        <f t="shared" si="10"/>
        <v>683</v>
      </c>
      <c r="E43" s="12">
        <f t="shared" si="13"/>
        <v>0.007703326077394178</v>
      </c>
      <c r="H43" s="7">
        <f t="shared" si="14"/>
        <v>89092</v>
      </c>
      <c r="I43" s="7">
        <f t="shared" si="15"/>
        <v>429</v>
      </c>
      <c r="J43" s="12">
        <f t="shared" si="16"/>
        <v>0.004838545954907909</v>
      </c>
    </row>
    <row r="44" spans="1:10" ht="15.75">
      <c r="A44" s="6" t="s">
        <v>8</v>
      </c>
      <c r="B44" s="7">
        <f t="shared" si="11"/>
        <v>49434</v>
      </c>
      <c r="C44" s="7">
        <f t="shared" si="12"/>
        <v>50000</v>
      </c>
      <c r="D44" s="7">
        <f t="shared" si="10"/>
        <v>566</v>
      </c>
      <c r="E44" s="12">
        <f t="shared" si="13"/>
        <v>0.011449609580450703</v>
      </c>
      <c r="H44" s="7">
        <f t="shared" si="14"/>
        <v>49877</v>
      </c>
      <c r="I44" s="7">
        <f t="shared" si="15"/>
        <v>443</v>
      </c>
      <c r="J44" s="12">
        <f t="shared" si="16"/>
        <v>0.008961443540882793</v>
      </c>
    </row>
    <row r="45" spans="1:10" ht="15.75">
      <c r="A45" s="6" t="s">
        <v>9</v>
      </c>
      <c r="B45" s="7">
        <f t="shared" si="11"/>
        <v>33848</v>
      </c>
      <c r="C45" s="7">
        <f t="shared" si="12"/>
        <v>34272</v>
      </c>
      <c r="D45" s="7">
        <f t="shared" si="10"/>
        <v>424</v>
      </c>
      <c r="E45" s="12">
        <f t="shared" si="13"/>
        <v>0.012526589458756796</v>
      </c>
      <c r="H45" s="7">
        <f t="shared" si="14"/>
        <v>34147</v>
      </c>
      <c r="I45" s="7">
        <f t="shared" si="15"/>
        <v>299</v>
      </c>
      <c r="J45" s="12">
        <f t="shared" si="16"/>
        <v>0.008833609075868588</v>
      </c>
    </row>
    <row r="46" spans="1:10" ht="15.75">
      <c r="A46" s="6" t="s">
        <v>10</v>
      </c>
      <c r="B46" s="7">
        <f t="shared" si="11"/>
        <v>42751</v>
      </c>
      <c r="C46" s="7">
        <f t="shared" si="12"/>
        <v>43477</v>
      </c>
      <c r="D46" s="7">
        <f t="shared" si="10"/>
        <v>726</v>
      </c>
      <c r="E46" s="12">
        <f t="shared" si="13"/>
        <v>0.016982058899207036</v>
      </c>
      <c r="H46" s="7">
        <f t="shared" si="14"/>
        <v>43477</v>
      </c>
      <c r="I46" s="7">
        <f t="shared" si="15"/>
        <v>726</v>
      </c>
      <c r="J46" s="12">
        <f t="shared" si="16"/>
        <v>0.016982058899207036</v>
      </c>
    </row>
    <row r="47" spans="1:10" ht="15.75">
      <c r="A47" s="6" t="s">
        <v>11</v>
      </c>
      <c r="B47" s="7">
        <f t="shared" si="11"/>
        <v>63666</v>
      </c>
      <c r="C47" s="7">
        <f t="shared" si="12"/>
        <v>63848</v>
      </c>
      <c r="D47" s="7">
        <f t="shared" si="10"/>
        <v>182</v>
      </c>
      <c r="E47" s="12">
        <f t="shared" si="13"/>
        <v>0.002858668677158923</v>
      </c>
      <c r="H47" s="7">
        <f t="shared" si="14"/>
        <v>63848</v>
      </c>
      <c r="I47" s="7">
        <f t="shared" si="15"/>
        <v>182</v>
      </c>
      <c r="J47" s="12">
        <f t="shared" si="16"/>
        <v>0.002858668677158923</v>
      </c>
    </row>
    <row r="48" spans="1:10" ht="15.75">
      <c r="A48" s="6" t="s">
        <v>12</v>
      </c>
      <c r="B48" s="7">
        <f t="shared" si="11"/>
        <v>39172</v>
      </c>
      <c r="C48" s="7">
        <f t="shared" si="12"/>
        <v>39823</v>
      </c>
      <c r="D48" s="7">
        <f t="shared" si="10"/>
        <v>651</v>
      </c>
      <c r="E48" s="12">
        <f t="shared" si="13"/>
        <v>0.01661901358112938</v>
      </c>
      <c r="H48" s="7">
        <f t="shared" si="14"/>
        <v>39742</v>
      </c>
      <c r="I48" s="7">
        <f t="shared" si="15"/>
        <v>570</v>
      </c>
      <c r="J48" s="12">
        <f t="shared" si="16"/>
        <v>0.014551210047993465</v>
      </c>
    </row>
    <row r="49" spans="1:10" ht="28.5" customHeight="1">
      <c r="A49" s="6" t="s">
        <v>13</v>
      </c>
      <c r="B49" s="7">
        <f>SUM(B39:B48)</f>
        <v>510316</v>
      </c>
      <c r="C49" s="7">
        <f>SUM(C40:C48)</f>
        <v>516090</v>
      </c>
      <c r="D49" s="7">
        <f>SUM(D40:D48)</f>
        <v>5774</v>
      </c>
      <c r="E49" s="12">
        <f t="shared" si="13"/>
        <v>0.011314558038548663</v>
      </c>
      <c r="H49" s="7">
        <f>SUM(H40:H48)</f>
        <v>514674</v>
      </c>
      <c r="I49" s="7">
        <f>SUM(I40:I48)</f>
        <v>4358</v>
      </c>
      <c r="J49" s="12">
        <f t="shared" si="16"/>
        <v>0.008539806708000534</v>
      </c>
    </row>
    <row r="51" ht="15.75">
      <c r="A51" s="13" t="s">
        <v>29</v>
      </c>
    </row>
    <row r="52" ht="15.75">
      <c r="A52" s="13" t="s">
        <v>30</v>
      </c>
    </row>
  </sheetData>
  <sheetProtection/>
  <printOptions/>
  <pageMargins left="0.27" right="0.17" top="0.29" bottom="0.45" header="0.19" footer="0.19"/>
  <pageSetup fitToHeight="1" fitToWidth="1" horizontalDpi="600" verticalDpi="600" orientation="landscape" paperSize="9" scale="57" r:id="rId1"/>
  <headerFooter alignWithMargins="0">
    <oddFooter>&amp;LUSR Emilia Romagna
Ufficio IV&amp;R&amp;D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9.7109375" style="0" customWidth="1"/>
    <col min="2" max="5" width="17.8515625" style="0" customWidth="1"/>
    <col min="6" max="6" width="22.00390625" style="0" customWidth="1"/>
    <col min="7" max="7" width="20.28125" style="0" customWidth="1"/>
  </cols>
  <sheetData>
    <row r="2" ht="12.75">
      <c r="E2" s="8"/>
    </row>
    <row r="5" ht="13.5" thickBot="1"/>
    <row r="6" spans="1:7" ht="29.25" customHeight="1" thickBot="1">
      <c r="A6" s="30" t="s">
        <v>38</v>
      </c>
      <c r="B6" s="31"/>
      <c r="C6" s="31"/>
      <c r="D6" s="31"/>
      <c r="E6" s="31"/>
      <c r="F6" s="32"/>
      <c r="G6" s="33"/>
    </row>
    <row r="7" spans="1:7" s="11" customFormat="1" ht="60.75" customHeight="1" thickBot="1">
      <c r="A7" s="14"/>
      <c r="B7" s="15" t="s">
        <v>39</v>
      </c>
      <c r="C7" s="15" t="s">
        <v>40</v>
      </c>
      <c r="D7" s="15" t="s">
        <v>31</v>
      </c>
      <c r="E7" s="16" t="s">
        <v>32</v>
      </c>
      <c r="F7" s="15" t="s">
        <v>20</v>
      </c>
      <c r="G7" s="16" t="s">
        <v>41</v>
      </c>
    </row>
    <row r="8" spans="1:7" ht="22.5" customHeight="1">
      <c r="A8" s="17" t="s">
        <v>33</v>
      </c>
      <c r="B8" s="18">
        <v>4162</v>
      </c>
      <c r="C8" s="18">
        <f>B8+D8</f>
        <v>4197</v>
      </c>
      <c r="D8" s="18">
        <v>35</v>
      </c>
      <c r="E8" s="19">
        <f>D8/B8</f>
        <v>0.008409418548774628</v>
      </c>
      <c r="F8" s="27"/>
      <c r="G8" s="28"/>
    </row>
    <row r="9" spans="1:7" ht="22.5" customHeight="1">
      <c r="A9" s="20" t="s">
        <v>34</v>
      </c>
      <c r="B9" s="7">
        <v>14595</v>
      </c>
      <c r="C9" s="7">
        <v>14318</v>
      </c>
      <c r="D9" s="7">
        <f>C9-B9</f>
        <v>-277</v>
      </c>
      <c r="E9" s="21">
        <f>D9/B9</f>
        <v>-0.018979102432339842</v>
      </c>
      <c r="F9" s="27"/>
      <c r="G9" s="28"/>
    </row>
    <row r="10" spans="1:7" ht="22.5" customHeight="1">
      <c r="A10" s="20" t="s">
        <v>35</v>
      </c>
      <c r="B10" s="7">
        <v>7637</v>
      </c>
      <c r="C10" s="7">
        <f>B10+D10</f>
        <v>7393</v>
      </c>
      <c r="D10" s="7">
        <v>-244</v>
      </c>
      <c r="E10" s="21">
        <f>D10/B10</f>
        <v>-0.0319497184758413</v>
      </c>
      <c r="F10" s="27"/>
      <c r="G10" s="28"/>
    </row>
    <row r="11" spans="1:7" ht="22.5" customHeight="1">
      <c r="A11" s="20" t="s">
        <v>36</v>
      </c>
      <c r="B11" s="7">
        <v>12341</v>
      </c>
      <c r="C11" s="7">
        <f>B11+D11</f>
        <v>11946</v>
      </c>
      <c r="D11" s="7">
        <v>-395</v>
      </c>
      <c r="E11" s="21">
        <f>D11/B11</f>
        <v>-0.03200713070253626</v>
      </c>
      <c r="F11" s="27"/>
      <c r="G11" s="28"/>
    </row>
    <row r="12" spans="1:7" ht="37.5" customHeight="1" thickBot="1">
      <c r="A12" s="22" t="s">
        <v>13</v>
      </c>
      <c r="B12" s="23">
        <f>SUM(B8:B11)</f>
        <v>38735</v>
      </c>
      <c r="C12" s="23">
        <f>SUM(C8:C11)</f>
        <v>37854</v>
      </c>
      <c r="D12" s="23">
        <f>SUM(D8:D11)</f>
        <v>-881</v>
      </c>
      <c r="E12" s="24">
        <f>D12/B12</f>
        <v>-0.022744288111527042</v>
      </c>
      <c r="F12" s="23">
        <v>1906</v>
      </c>
      <c r="G12" s="29">
        <f>F12+C12</f>
        <v>39760</v>
      </c>
    </row>
    <row r="13" spans="1:5" ht="15.75">
      <c r="A13" s="25" t="s">
        <v>37</v>
      </c>
      <c r="B13" s="3"/>
      <c r="C13" s="26"/>
      <c r="D13" s="3"/>
      <c r="E13" s="3"/>
    </row>
  </sheetData>
  <sheetProtection/>
  <mergeCells count="1">
    <mergeCell ref="A6:G6"/>
  </mergeCells>
  <printOptions/>
  <pageMargins left="0.57" right="0.47" top="1" bottom="1" header="0.5" footer="0.5"/>
  <pageSetup fitToHeight="1" fitToWidth="1" horizontalDpi="600" verticalDpi="600" orientation="landscape" paperSize="9" r:id="rId1"/>
  <headerFooter alignWithMargins="0">
    <oddFooter>&amp;LUSR Emilia Romagna
Ufficio 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Giovanni</cp:lastModifiedBy>
  <cp:lastPrinted>2011-03-24T14:08:09Z</cp:lastPrinted>
  <dcterms:created xsi:type="dcterms:W3CDTF">1996-11-05T10:16:36Z</dcterms:created>
  <dcterms:modified xsi:type="dcterms:W3CDTF">2011-03-29T15:51:59Z</dcterms:modified>
  <cp:category/>
  <cp:version/>
  <cp:contentType/>
  <cp:contentStatus/>
</cp:coreProperties>
</file>